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37. Утверждение Формы 2 и ТЗ ННБ, долота, ВЗД\Форма 6\Лот-6 (Казанцевская № 3)\"/>
    </mc:Choice>
  </mc:AlternateContent>
  <xr:revisionPtr revIDLastSave="0" documentId="13_ncr:1_{9D006321-1677-4271-86D3-A47E9563A545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к" sheetId="4" r:id="rId1"/>
  </sheets>
  <definedNames>
    <definedName name="_xlnm.Print_Area" localSheetId="0">'6к'!$A$1:$F$63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4" l="1"/>
  <c r="F31" i="4"/>
  <c r="F27" i="4" l="1"/>
  <c r="F21" i="4"/>
  <c r="F16" i="4" l="1"/>
  <c r="F15" i="4" l="1"/>
  <c r="F14" i="4"/>
  <c r="F13" i="4"/>
  <c r="F12" i="4" l="1"/>
  <c r="F28" i="4"/>
  <c r="E17" i="4"/>
  <c r="E23" i="4"/>
  <c r="F25" i="4" l="1"/>
  <c r="F26" i="4"/>
  <c r="F29" i="4"/>
  <c r="F30" i="4"/>
  <c r="F24" i="4"/>
  <c r="F19" i="4"/>
  <c r="F20" i="4"/>
  <c r="F22" i="4"/>
  <c r="F18" i="4"/>
  <c r="F23" i="4" l="1"/>
  <c r="F17" i="4"/>
  <c r="F33" i="4" s="1"/>
  <c r="F34" i="4" s="1"/>
  <c r="F35" i="4" l="1"/>
</calcChain>
</file>

<file path=xl/sharedStrings.xml><?xml version="1.0" encoding="utf-8"?>
<sst xmlns="http://schemas.openxmlformats.org/spreadsheetml/2006/main" count="94" uniqueCount="73">
  <si>
    <t>№</t>
  </si>
  <si>
    <t>Наименование услуги</t>
  </si>
  <si>
    <t>Единица измерения</t>
  </si>
  <si>
    <t xml:space="preserve">Цена за единицу, руб. </t>
  </si>
  <si>
    <t xml:space="preserve">Объем </t>
  </si>
  <si>
    <t>Стоимость (руб.)</t>
  </si>
  <si>
    <t>1.1</t>
  </si>
  <si>
    <t>1.2</t>
  </si>
  <si>
    <t>м</t>
  </si>
  <si>
    <t>руб.</t>
  </si>
  <si>
    <t>ИТОГО стоимость услуг, без НДС:</t>
  </si>
  <si>
    <t>%</t>
  </si>
  <si>
    <t>ВСЕГО с НДС:</t>
  </si>
  <si>
    <t xml:space="preserve">КОММЕРЧЕСКОЕ ПРЕДЛОЖЕНИЕ </t>
  </si>
  <si>
    <t>Операция</t>
  </si>
  <si>
    <t>сервис/м</t>
  </si>
  <si>
    <t>Бурение под кондуктор</t>
  </si>
  <si>
    <t>1</t>
  </si>
  <si>
    <t>Участник закупки _______________________</t>
  </si>
  <si>
    <t>Уполномомоченный представитель Претендента ____________________________________________/Подпись, Ф.И.О., должность, организация/</t>
  </si>
  <si>
    <t xml:space="preserve">Долотный сервис (включая: комплекс инженерного сопровождения, долота, гидроманиторные насадки, сопутствующее оборудование и инструменты.) </t>
  </si>
  <si>
    <t xml:space="preserve">                                                                                           Печать Претендента</t>
  </si>
  <si>
    <t>Сервис ВЗД (включая: ВЗД, ТО, ремонт, инженерное сопровождение)</t>
  </si>
  <si>
    <t>2.2</t>
  </si>
  <si>
    <t>2.3</t>
  </si>
  <si>
    <t>2.4</t>
  </si>
  <si>
    <t>2.1</t>
  </si>
  <si>
    <t>Форма оплаты</t>
  </si>
  <si>
    <t>Срок действия коммерческого предложения</t>
  </si>
  <si>
    <t>Гарантийные обязательства</t>
  </si>
  <si>
    <t>Гарантирую начало работы без предварительной оплаты</t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</si>
  <si>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</si>
  <si>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</si>
  <si>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</si>
  <si>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</si>
  <si>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</si>
  <si>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Бурение под эксплуатационную колонну</t>
  </si>
  <si>
    <t>1.3</t>
  </si>
  <si>
    <t>Нормализация</t>
  </si>
  <si>
    <t>Сервис ННБ</t>
  </si>
  <si>
    <t>сервис/сутки</t>
  </si>
  <si>
    <t>Операционная ставка работы оборудования*</t>
  </si>
  <si>
    <t>сутки</t>
  </si>
  <si>
    <t>Ставка технологического дежурства оборудования для наклонно-направленного бурения**</t>
  </si>
  <si>
    <t>Инженерное сопровождение в период нормативного срока оказания услуг***</t>
  </si>
  <si>
    <t>1.4.</t>
  </si>
  <si>
    <t>3.1</t>
  </si>
  <si>
    <t>3.2</t>
  </si>
  <si>
    <t>3.3</t>
  </si>
  <si>
    <t>3.4</t>
  </si>
  <si>
    <r>
      <t xml:space="preserve">* </t>
    </r>
    <r>
      <rPr>
        <b/>
        <sz val="8"/>
        <color theme="1"/>
        <rFont val="Times New Roman"/>
        <family val="1"/>
        <charset val="204"/>
      </rPr>
      <t>ОПЕРАЦИОННАЯ СТАВКА РАБОТЫ ОБОРУДОВАНИЯ</t>
    </r>
    <r>
      <rPr>
        <sz val="8"/>
        <color theme="1"/>
        <rFont val="Times New Roman"/>
        <family val="1"/>
        <charset val="204"/>
      </rPr>
      <t xml:space="preserve"> – означает ставку, выплачиваемую ЗАКАЗЧИКОМ за фактическое использование ИСПОЛНИТЕЛЕМ при оказании УСЛУГ наклонно-направленного бурения основного ОБОРУДОВАНИЯ ИСПОЛНИТЕЛЯ (перечень которого указан в Приложении № 1 к Техническому заданию) в соответствии с заявкой на оказание УСЛУГ.  ЗАКАЗЧИК выплачивает ИСПОЛНИТЕЛЮ ОПЕРАЦИОННУЮ СТАВКУ РАБОТЫ ОБОРУДОВАНИЯ исключительно в отношении основного ОБОРУДОВАНИЯ ИСПОЛНИТЕЛЯ, фактически применяемого при оказании УСЛУГ. ОПЕРАЦИОННАЯ СТАВКА РАБОТЫ ОБОРУДОВАНИЯ подлежит начислению с момента спуска КНБК ниже стола ротора вплоть до момента подъема КНБК выше стола ротора. Несмотря на вышеизложенное, ОПЕРАЦИОННАЯ СТАВКА РАБОТЫ ОБОРУДОВАНИЯ не выплачивается, если оказание услуг было приостановлено.</t>
    </r>
  </si>
  <si>
    <r>
      <t xml:space="preserve">** </t>
    </r>
    <r>
      <rPr>
        <b/>
        <sz val="8"/>
        <color theme="1"/>
        <rFont val="Times New Roman"/>
        <family val="1"/>
        <charset val="204"/>
      </rPr>
      <t>СТАВКА ТЕХНОЛОГИЧЕСКОГО ДЕЖУРСТВА ОБОРУДОВАНИЯ ДЛЯ НАКЛОННО-НАПРАВЛЕННОГО БУРЕНИЯ</t>
    </r>
    <r>
      <rPr>
        <sz val="8"/>
        <color theme="1"/>
        <rFont val="Times New Roman"/>
        <family val="1"/>
        <charset val="204"/>
      </rPr>
      <t xml:space="preserve"> – применяется в случае нахождения ОСНОВНОГО ОБОРУДОВАНИЯ ИСПОЛНИТЕЛЯ выше стола ротора/простоя, НПВ, аварийных работ на скважине которые возникли по обстоятельствам, за которые Исполнитель не отвечает.</t>
    </r>
  </si>
  <si>
    <r>
      <rPr>
        <b/>
        <sz val="8"/>
        <color theme="1"/>
        <rFont val="Times New Roman"/>
        <family val="1"/>
        <charset val="204"/>
      </rPr>
      <t xml:space="preserve">*** ИНЖЕНЕРНОЕ СОПРОВОЖДЕНИЯ В ПЕРИОД НОРМАТИВНОГО СРОКА ОКАЗАНИЯ УСЛУГ </t>
    </r>
    <r>
      <rPr>
        <sz val="8"/>
        <color theme="1"/>
        <rFont val="Times New Roman"/>
        <family val="1"/>
        <charset val="204"/>
      </rPr>
      <t>– означает ставку, выплачиваемую ЗАКАЗЧИКОМ ИСПОЛНИТЕЛЮ за период фактического оказания УСЛУГ ПЕРСОНАЛОМ ИПОЛНИТЕЛЯ. СТАВКА ИНЖЕНЕРНОГО СОПРОВОЖДЕНИЯ В ПЕРИОД НОРМАТИВНОГО СРОКА ОКАЗАНИЯ УСЛУГ подлежит начислению с даты начала углубления пилотного ствола скважины до момента достижения финального забоя. Плановое количество суток оказания УСЛУГ (включая ставку технологического дежурства оборудования для ННБ) составляет 83 суток. СТАВКА ИНЖЕНЕРНОГО СОПРОВОЖДЕНИЯ В ПЕРИОД НОРМАТИВНОГО СРОКА ОКАЗАНИЯ УСЛУГ не применяются в случае приостановки оказания УСЛУГ по обстоятельствам, за которые отвечает ИСПОЛНИТЕЛЬ.</t>
    </r>
  </si>
  <si>
    <t>Инженерное сопровождение в период сверхнормативного срока оказания услуг****</t>
  </si>
  <si>
    <r>
      <t xml:space="preserve">**** ИНЖЕНЕРНОЕ СОПРОВОЖДЕНИЕ В ПЕРИОД СВЕРХНОРМАТИВНОГО СРОКА ОКАЗАНИЯ УСЛУГ – </t>
    </r>
    <r>
      <rPr>
        <sz val="8"/>
        <color theme="1"/>
        <rFont val="Times New Roman"/>
        <family val="1"/>
        <charset val="204"/>
      </rPr>
      <t>означает период фактического оказания УСЛУГ ИСПОЛНИТЕЛЕМ ЗАКАЗЧИКУ, выходящий за пределы нормативного срока, который составляет 83 суток. Ставка подлежит начислению с даты окончания НОРМАТИВНОГО СРОКА ОКОНЧНИЯ УСЛУГ по дату достижения финального забоя, при условии, что превышение НОРМАТИВНОГО СРОКА ОКАЗАНИЯ УСЛУГ возникло по обстоятельствам, за которые отвечает ЗАКАЗЧИК. Указанная ставка включает в себя исключительно мобилизацию/демобилизацию ПЕРСОНАЛА и непосредственно ОКАЗАНИЕ УСЛУГ и не включает в себя мобилизацию и демобилизацию оборудования.</t>
    </r>
  </si>
  <si>
    <t>Предоставление бурильного яса при отборе изолированного керна*****</t>
  </si>
  <si>
    <r>
      <rPr>
        <b/>
        <sz val="8"/>
        <color theme="1"/>
        <rFont val="Times New Roman"/>
        <family val="1"/>
        <charset val="204"/>
      </rPr>
      <t xml:space="preserve">***** Предоставление бурильного яса при отборе изолированного керна - </t>
    </r>
    <r>
      <rPr>
        <sz val="8"/>
        <color theme="1"/>
        <rFont val="Times New Roman"/>
        <family val="1"/>
        <charset val="204"/>
      </rPr>
      <t>означает ставку, выплачиваемую ИСПОЛНИТЕЛЮ за количество пробуренных метров с использованием оборудования ИСПОЛНИТЕЛЯ (бурильного яса), переданном ЗАКАЗЧИКУ для отбора изолированного керна.</t>
    </r>
  </si>
  <si>
    <r>
      <rPr>
        <b/>
        <sz val="8"/>
        <color theme="1"/>
        <rFont val="Times New Roman"/>
        <family val="1"/>
        <charset val="204"/>
      </rPr>
      <t xml:space="preserve">****** Разбуривание ненормативного цементного стакана </t>
    </r>
    <r>
      <rPr>
        <sz val="8"/>
        <color theme="1"/>
        <rFont val="Times New Roman"/>
        <family val="1"/>
        <charset val="204"/>
      </rPr>
      <t>- означает ставку, выплачиваемую ЗАКАЗЧИКОМ ИСПОЛНИТЕЛЮ за фактическое количество пробуренных метров с использованием оборудования ИСПОЛНИТЕЛЯ по ЗАЯВКЕ ЗАКАЗЧИКА при наличии ненормативного цементного стакана (более 24 м за секцию).</t>
    </r>
  </si>
  <si>
    <t>Разбуривание ненормативного цементного стакана******</t>
  </si>
  <si>
    <t>Мобилизация (до объекта оказания услуг)*******</t>
  </si>
  <si>
    <t>Демобилизация (до объекта оказания услуг)*******</t>
  </si>
  <si>
    <t>Форма 6к</t>
  </si>
  <si>
    <t>Бурение под промежуточную колонну</t>
  </si>
  <si>
    <t>Комплекс услуг по техническому и технологическому сопровождению наклонно-направленного бурения, долотного сервиса и сервиса винтовых забойных двигателей (ВЗД) на скважине № 3 Казанцевского Лицензионного участка в 2026 году.</t>
  </si>
  <si>
    <t>Бурение под техническую колонну</t>
  </si>
  <si>
    <t>Бурение под хвостовик</t>
  </si>
  <si>
    <t>2.5</t>
  </si>
  <si>
    <t>3.5</t>
  </si>
  <si>
    <t>ПДО 113-БНГРЭ-2025</t>
  </si>
  <si>
    <t>НДС 22 %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</si>
  <si>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</si>
  <si>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</si>
  <si>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r>
      <t xml:space="preserve">*******  </t>
    </r>
    <r>
      <rPr>
        <b/>
        <sz val="8"/>
        <color theme="1"/>
        <rFont val="Times New Roman"/>
        <family val="1"/>
        <charset val="204"/>
      </rPr>
      <t>Затраты по статье "Мобилизация"</t>
    </r>
    <r>
      <rPr>
        <sz val="8"/>
        <color theme="1"/>
        <rFont val="Times New Roman"/>
        <family val="1"/>
        <charset val="204"/>
      </rPr>
      <t xml:space="preserve"> на объект проведения работ принимаются и оплачиваются по фактическим затратам на основании подтверждающих документов, но не выше расчетной стоимости предусмотренной в договоре. </t>
    </r>
    <r>
      <rPr>
        <b/>
        <sz val="8"/>
        <color theme="1"/>
        <rFont val="Times New Roman"/>
        <family val="1"/>
        <charset val="204"/>
      </rPr>
      <t>Затраты по статье "Демобилизация"</t>
    </r>
    <r>
      <rPr>
        <sz val="8"/>
        <color theme="1"/>
        <rFont val="Times New Roman"/>
        <family val="1"/>
        <charset val="204"/>
      </rPr>
      <t xml:space="preserve"> подлежат оплате только в случае вывоза БУ на место хранения, будут приниматься по фактическим затратам на основании подтверждающих документов, но не выше расчетной стоимости предусмотренной в договоре.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</si>
</sst>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7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95">
    <xf numFmtId="0" fontId="0" fillId="0" borderId="0" xfId="0"/>
    <xf numFmtId="4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2" fillId="0" borderId="0" xfId="0" applyFont="1"/>
    <xf numFmtId="0" fontId="3" fillId="2" borderId="1" xfId="0" applyFont="1" applyFill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49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4" fontId="8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49" fontId="11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left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3" fontId="3" fillId="3" borderId="7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horizontal="center" vertical="center" wrapText="1"/>
    </xf>
    <xf numFmtId="4" fontId="3" fillId="4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1" fillId="6" borderId="0" xfId="0" applyFont="1" applyFill="1" applyAlignment="1">
      <alignment horizontal="left" vertical="center"/>
    </xf>
    <xf numFmtId="0" fontId="7" fillId="6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49" fontId="6" fillId="0" borderId="13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vertical="center"/>
    </xf>
    <xf numFmtId="49" fontId="6" fillId="0" borderId="12" xfId="0" applyNumberFormat="1" applyFont="1" applyBorder="1" applyAlignment="1">
      <alignment horizontal="left" vertical="center"/>
    </xf>
    <xf numFmtId="0" fontId="6" fillId="0" borderId="12" xfId="0" applyFont="1" applyBorder="1" applyAlignment="1">
      <alignment vertical="center"/>
    </xf>
    <xf numFmtId="2" fontId="3" fillId="5" borderId="5" xfId="1" applyNumberFormat="1" applyFont="1" applyFill="1" applyBorder="1" applyAlignment="1">
      <alignment horizontal="right" vertical="center" wrapText="1"/>
    </xf>
    <xf numFmtId="2" fontId="3" fillId="4" borderId="5" xfId="1" applyNumberFormat="1" applyFont="1" applyFill="1" applyBorder="1" applyAlignment="1">
      <alignment horizontal="right" vertical="center"/>
    </xf>
    <xf numFmtId="2" fontId="3" fillId="3" borderId="5" xfId="1" applyNumberFormat="1" applyFont="1" applyFill="1" applyBorder="1" applyAlignment="1">
      <alignment horizontal="right" vertical="center"/>
    </xf>
    <xf numFmtId="2" fontId="3" fillId="0" borderId="5" xfId="1" applyNumberFormat="1" applyFont="1" applyFill="1" applyBorder="1" applyAlignment="1">
      <alignment horizontal="right" vertical="center"/>
    </xf>
    <xf numFmtId="2" fontId="3" fillId="3" borderId="8" xfId="1" applyNumberFormat="1" applyFont="1" applyFill="1" applyBorder="1" applyAlignment="1">
      <alignment horizontal="right" vertical="center"/>
    </xf>
    <xf numFmtId="2" fontId="3" fillId="2" borderId="5" xfId="1" applyNumberFormat="1" applyFont="1" applyFill="1" applyBorder="1" applyAlignment="1">
      <alignment horizontal="right" vertical="center"/>
    </xf>
    <xf numFmtId="4" fontId="3" fillId="5" borderId="5" xfId="0" applyNumberFormat="1" applyFont="1" applyFill="1" applyBorder="1" applyAlignment="1">
      <alignment horizontal="right" vertical="center" wrapText="1"/>
    </xf>
    <xf numFmtId="49" fontId="4" fillId="0" borderId="6" xfId="0" applyNumberFormat="1" applyFont="1" applyBorder="1" applyAlignment="1">
      <alignment horizontal="center" vertical="center"/>
    </xf>
    <xf numFmtId="4" fontId="4" fillId="6" borderId="1" xfId="0" applyNumberFormat="1" applyFont="1" applyFill="1" applyBorder="1" applyAlignment="1">
      <alignment horizontal="right" vertical="center" wrapText="1"/>
    </xf>
    <xf numFmtId="4" fontId="3" fillId="4" borderId="5" xfId="0" applyNumberFormat="1" applyFont="1" applyFill="1" applyBorder="1" applyAlignment="1">
      <alignment horizontal="right" vertical="center" wrapText="1"/>
    </xf>
    <xf numFmtId="0" fontId="16" fillId="0" borderId="10" xfId="0" applyFont="1" applyBorder="1" applyAlignment="1">
      <alignment horizontal="left" wrapText="1"/>
    </xf>
    <xf numFmtId="0" fontId="16" fillId="0" borderId="12" xfId="0" applyFont="1" applyBorder="1" applyAlignment="1">
      <alignment horizontal="left" wrapText="1"/>
    </xf>
    <xf numFmtId="0" fontId="16" fillId="0" borderId="11" xfId="0" applyFont="1" applyBorder="1" applyAlignment="1">
      <alignment horizontal="left" wrapText="1"/>
    </xf>
    <xf numFmtId="0" fontId="16" fillId="0" borderId="10" xfId="0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16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left"/>
    </xf>
    <xf numFmtId="0" fontId="16" fillId="0" borderId="11" xfId="0" applyFont="1" applyBorder="1" applyAlignment="1">
      <alignment horizontal="left"/>
    </xf>
    <xf numFmtId="0" fontId="13" fillId="0" borderId="0" xfId="0" applyFont="1" applyAlignment="1">
      <alignment horizontal="left" vertical="center" wrapText="1"/>
    </xf>
    <xf numFmtId="0" fontId="16" fillId="0" borderId="10" xfId="0" applyFont="1" applyBorder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0" fontId="16" fillId="0" borderId="1" xfId="0" applyFont="1" applyBorder="1" applyAlignment="1">
      <alignment horizontal="left" wrapText="1"/>
    </xf>
    <xf numFmtId="0" fontId="16" fillId="0" borderId="12" xfId="0" applyFont="1" applyBorder="1" applyAlignment="1">
      <alignment horizontal="left"/>
    </xf>
    <xf numFmtId="0" fontId="16" fillId="4" borderId="10" xfId="0" applyFont="1" applyFill="1" applyBorder="1" applyAlignment="1">
      <alignment horizontal="left" wrapText="1"/>
    </xf>
    <xf numFmtId="0" fontId="16" fillId="4" borderId="12" xfId="0" applyFont="1" applyFill="1" applyBorder="1" applyAlignment="1">
      <alignment horizontal="left" wrapText="1"/>
    </xf>
    <xf numFmtId="0" fontId="16" fillId="4" borderId="11" xfId="0" applyFont="1" applyFill="1" applyBorder="1" applyAlignment="1">
      <alignment horizontal="left" wrapText="1"/>
    </xf>
    <xf numFmtId="0" fontId="14" fillId="0" borderId="0" xfId="0" applyFont="1" applyAlignment="1">
      <alignment horizontal="left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4" fontId="3" fillId="6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right" vertical="center"/>
    </xf>
    <xf numFmtId="0" fontId="13" fillId="0" borderId="0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tabSelected="1" view="pageBreakPreview" zoomScaleNormal="100" zoomScaleSheetLayoutView="100" workbookViewId="0"/>
  </sheetViews>
  <sheetFormatPr defaultColWidth="9.140625" defaultRowHeight="15" x14ac:dyDescent="0.25"/>
  <cols>
    <col min="1" max="1" width="5.7109375" style="27" customWidth="1"/>
    <col min="2" max="2" width="75.7109375" style="28" customWidth="1"/>
    <col min="3" max="3" width="12.28515625" style="28" customWidth="1"/>
    <col min="4" max="4" width="17.7109375" style="28" customWidth="1"/>
    <col min="5" max="5" width="16" style="28" customWidth="1"/>
    <col min="6" max="6" width="18.5703125" style="28" customWidth="1"/>
    <col min="7" max="9" width="9.140625" style="5" customWidth="1"/>
    <col min="10" max="16384" width="9.140625" style="5"/>
  </cols>
  <sheetData>
    <row r="1" spans="1:6" ht="15.75" x14ac:dyDescent="0.25">
      <c r="A1" s="14"/>
      <c r="B1" s="15"/>
      <c r="C1" s="16"/>
      <c r="D1" s="16"/>
      <c r="E1" s="16"/>
      <c r="F1" s="17" t="s">
        <v>61</v>
      </c>
    </row>
    <row r="2" spans="1:6" ht="15.75" customHeight="1" x14ac:dyDescent="0.25">
      <c r="A2" s="76" t="s">
        <v>13</v>
      </c>
      <c r="B2" s="76"/>
      <c r="C2" s="76"/>
      <c r="D2" s="76"/>
      <c r="E2" s="76"/>
      <c r="F2" s="76"/>
    </row>
    <row r="3" spans="1:6" ht="15.75" x14ac:dyDescent="0.25">
      <c r="A3" s="77" t="s">
        <v>68</v>
      </c>
      <c r="B3" s="77"/>
      <c r="C3" s="77"/>
      <c r="D3" s="77"/>
      <c r="E3" s="77"/>
      <c r="F3" s="77"/>
    </row>
    <row r="4" spans="1:6" ht="15.75" x14ac:dyDescent="0.25">
      <c r="A4" s="50" t="s">
        <v>18</v>
      </c>
      <c r="B4" s="51"/>
      <c r="C4" s="29"/>
      <c r="D4" s="29"/>
      <c r="E4" s="29"/>
      <c r="F4" s="29"/>
    </row>
    <row r="5" spans="1:6" ht="15.75" x14ac:dyDescent="0.25">
      <c r="A5" s="29"/>
      <c r="B5" s="29"/>
      <c r="C5" s="29"/>
      <c r="D5" s="29"/>
      <c r="E5" s="29"/>
      <c r="F5" s="29"/>
    </row>
    <row r="6" spans="1:6" ht="15" customHeight="1" x14ac:dyDescent="0.25">
      <c r="A6" s="75" t="s">
        <v>63</v>
      </c>
      <c r="B6" s="75"/>
      <c r="C6" s="75"/>
      <c r="D6" s="75"/>
      <c r="E6" s="75"/>
      <c r="F6" s="75"/>
    </row>
    <row r="7" spans="1:6" x14ac:dyDescent="0.25">
      <c r="A7" s="75"/>
      <c r="B7" s="75"/>
      <c r="C7" s="75"/>
      <c r="D7" s="75"/>
      <c r="E7" s="75"/>
      <c r="F7" s="75"/>
    </row>
    <row r="8" spans="1:6" x14ac:dyDescent="0.25">
      <c r="A8" s="78"/>
      <c r="B8" s="78"/>
      <c r="C8" s="78"/>
      <c r="D8" s="78"/>
      <c r="E8" s="78"/>
      <c r="F8" s="78"/>
    </row>
    <row r="9" spans="1:6" ht="15.75" thickBot="1" x14ac:dyDescent="0.3">
      <c r="A9" s="18"/>
      <c r="B9" s="18"/>
      <c r="C9" s="18"/>
      <c r="D9" s="18"/>
      <c r="E9" s="18"/>
      <c r="F9" s="18"/>
    </row>
    <row r="10" spans="1:6" ht="30" x14ac:dyDescent="0.25">
      <c r="A10" s="1" t="s">
        <v>0</v>
      </c>
      <c r="B10" s="2" t="s">
        <v>1</v>
      </c>
      <c r="C10" s="2" t="s">
        <v>2</v>
      </c>
      <c r="D10" s="2" t="s">
        <v>3</v>
      </c>
      <c r="E10" s="3" t="s">
        <v>4</v>
      </c>
      <c r="F10" s="4" t="s">
        <v>5</v>
      </c>
    </row>
    <row r="11" spans="1:6" x14ac:dyDescent="0.25">
      <c r="A11" s="43">
        <v>1</v>
      </c>
      <c r="B11" s="40">
        <v>2</v>
      </c>
      <c r="C11" s="40">
        <v>3</v>
      </c>
      <c r="D11" s="40">
        <v>4</v>
      </c>
      <c r="E11" s="41">
        <v>5</v>
      </c>
      <c r="F11" s="44">
        <v>6</v>
      </c>
    </row>
    <row r="12" spans="1:6" x14ac:dyDescent="0.25">
      <c r="A12" s="45" t="s">
        <v>17</v>
      </c>
      <c r="B12" s="6" t="s">
        <v>39</v>
      </c>
      <c r="C12" s="19" t="s">
        <v>40</v>
      </c>
      <c r="D12" s="6"/>
      <c r="E12" s="6"/>
      <c r="F12" s="63">
        <f>SUM(F13:F16)</f>
        <v>0</v>
      </c>
    </row>
    <row r="13" spans="1:6" x14ac:dyDescent="0.25">
      <c r="A13" s="64" t="s">
        <v>6</v>
      </c>
      <c r="B13" s="8" t="s">
        <v>41</v>
      </c>
      <c r="C13" s="9" t="s">
        <v>42</v>
      </c>
      <c r="D13" s="65">
        <v>0</v>
      </c>
      <c r="E13" s="41">
        <v>40</v>
      </c>
      <c r="F13" s="66">
        <f>E13*D13</f>
        <v>0</v>
      </c>
    </row>
    <row r="14" spans="1:6" ht="25.5" x14ac:dyDescent="0.25">
      <c r="A14" s="64" t="s">
        <v>7</v>
      </c>
      <c r="B14" s="8" t="s">
        <v>43</v>
      </c>
      <c r="C14" s="9" t="s">
        <v>42</v>
      </c>
      <c r="D14" s="65">
        <v>0</v>
      </c>
      <c r="E14" s="41">
        <v>78</v>
      </c>
      <c r="F14" s="66">
        <f t="shared" ref="F14:F15" si="0">E14*D14</f>
        <v>0</v>
      </c>
    </row>
    <row r="15" spans="1:6" x14ac:dyDescent="0.25">
      <c r="A15" s="64" t="s">
        <v>37</v>
      </c>
      <c r="B15" s="8" t="s">
        <v>44</v>
      </c>
      <c r="C15" s="9" t="s">
        <v>42</v>
      </c>
      <c r="D15" s="65">
        <v>0</v>
      </c>
      <c r="E15" s="41">
        <v>118</v>
      </c>
      <c r="F15" s="66">
        <f t="shared" si="0"/>
        <v>0</v>
      </c>
    </row>
    <row r="16" spans="1:6" x14ac:dyDescent="0.25">
      <c r="A16" s="64" t="s">
        <v>45</v>
      </c>
      <c r="B16" s="8" t="s">
        <v>53</v>
      </c>
      <c r="C16" s="9" t="s">
        <v>42</v>
      </c>
      <c r="D16" s="65">
        <v>0</v>
      </c>
      <c r="E16" s="41">
        <v>0</v>
      </c>
      <c r="F16" s="66">
        <f>E16*D16</f>
        <v>0</v>
      </c>
    </row>
    <row r="17" spans="1:6" ht="25.5" x14ac:dyDescent="0.25">
      <c r="A17" s="45">
        <v>2</v>
      </c>
      <c r="B17" s="6" t="s">
        <v>20</v>
      </c>
      <c r="C17" s="19" t="s">
        <v>15</v>
      </c>
      <c r="D17" s="42"/>
      <c r="E17" s="32">
        <f>SUM(E18:E22)</f>
        <v>3175</v>
      </c>
      <c r="F17" s="57">
        <f>SUM(F18:F22)</f>
        <v>0</v>
      </c>
    </row>
    <row r="18" spans="1:6" ht="17.25" customHeight="1" x14ac:dyDescent="0.25">
      <c r="A18" s="7" t="s">
        <v>26</v>
      </c>
      <c r="B18" s="8" t="s">
        <v>16</v>
      </c>
      <c r="C18" s="9" t="s">
        <v>8</v>
      </c>
      <c r="D18" s="65">
        <v>0</v>
      </c>
      <c r="E18" s="33">
        <v>560</v>
      </c>
      <c r="F18" s="58">
        <f>E18*D18</f>
        <v>0</v>
      </c>
    </row>
    <row r="19" spans="1:6" ht="15.75" customHeight="1" x14ac:dyDescent="0.25">
      <c r="A19" s="7" t="s">
        <v>23</v>
      </c>
      <c r="B19" s="8" t="s">
        <v>64</v>
      </c>
      <c r="C19" s="9" t="s">
        <v>8</v>
      </c>
      <c r="D19" s="65">
        <v>0</v>
      </c>
      <c r="E19" s="33">
        <v>1240</v>
      </c>
      <c r="F19" s="58">
        <f t="shared" ref="F19:F22" si="1">E19*D19</f>
        <v>0</v>
      </c>
    </row>
    <row r="20" spans="1:6" ht="18" customHeight="1" x14ac:dyDescent="0.25">
      <c r="A20" s="7" t="s">
        <v>24</v>
      </c>
      <c r="B20" s="8" t="s">
        <v>36</v>
      </c>
      <c r="C20" s="9" t="s">
        <v>8</v>
      </c>
      <c r="D20" s="65">
        <v>0</v>
      </c>
      <c r="E20" s="33">
        <v>1054</v>
      </c>
      <c r="F20" s="58">
        <f t="shared" si="1"/>
        <v>0</v>
      </c>
    </row>
    <row r="21" spans="1:6" ht="18" customHeight="1" x14ac:dyDescent="0.25">
      <c r="A21" s="7" t="s">
        <v>25</v>
      </c>
      <c r="B21" s="8" t="s">
        <v>65</v>
      </c>
      <c r="C21" s="9" t="s">
        <v>8</v>
      </c>
      <c r="D21" s="65">
        <v>0</v>
      </c>
      <c r="E21" s="33">
        <v>297</v>
      </c>
      <c r="F21" s="58">
        <f t="shared" ref="F21" si="2">E21*D21</f>
        <v>0</v>
      </c>
    </row>
    <row r="22" spans="1:6" ht="18" customHeight="1" x14ac:dyDescent="0.25">
      <c r="A22" s="7" t="s">
        <v>66</v>
      </c>
      <c r="B22" s="8" t="s">
        <v>38</v>
      </c>
      <c r="C22" s="9" t="s">
        <v>8</v>
      </c>
      <c r="D22" s="65">
        <v>0</v>
      </c>
      <c r="E22" s="33">
        <v>24</v>
      </c>
      <c r="F22" s="58">
        <f t="shared" si="1"/>
        <v>0</v>
      </c>
    </row>
    <row r="23" spans="1:6" x14ac:dyDescent="0.25">
      <c r="A23" s="45">
        <v>3</v>
      </c>
      <c r="B23" s="6" t="s">
        <v>22</v>
      </c>
      <c r="C23" s="19" t="s">
        <v>15</v>
      </c>
      <c r="D23" s="42"/>
      <c r="E23" s="32">
        <f>SUM(E24:E28)</f>
        <v>3175</v>
      </c>
      <c r="F23" s="57">
        <f>SUM(F24:F28)</f>
        <v>0</v>
      </c>
    </row>
    <row r="24" spans="1:6" x14ac:dyDescent="0.25">
      <c r="A24" s="7" t="s">
        <v>46</v>
      </c>
      <c r="B24" s="8" t="s">
        <v>16</v>
      </c>
      <c r="C24" s="9" t="s">
        <v>8</v>
      </c>
      <c r="D24" s="65">
        <v>0</v>
      </c>
      <c r="E24" s="33">
        <v>560</v>
      </c>
      <c r="F24" s="58">
        <f>E24*D24</f>
        <v>0</v>
      </c>
    </row>
    <row r="25" spans="1:6" x14ac:dyDescent="0.25">
      <c r="A25" s="7" t="s">
        <v>47</v>
      </c>
      <c r="B25" s="8" t="s">
        <v>62</v>
      </c>
      <c r="C25" s="9" t="s">
        <v>8</v>
      </c>
      <c r="D25" s="65">
        <v>0</v>
      </c>
      <c r="E25" s="33">
        <v>1240</v>
      </c>
      <c r="F25" s="58">
        <f t="shared" ref="F25:F30" si="3">E25*D25</f>
        <v>0</v>
      </c>
    </row>
    <row r="26" spans="1:6" x14ac:dyDescent="0.25">
      <c r="A26" s="7" t="s">
        <v>48</v>
      </c>
      <c r="B26" s="8" t="s">
        <v>36</v>
      </c>
      <c r="C26" s="9" t="s">
        <v>8</v>
      </c>
      <c r="D26" s="65">
        <v>0</v>
      </c>
      <c r="E26" s="33">
        <v>1054</v>
      </c>
      <c r="F26" s="58">
        <f t="shared" si="3"/>
        <v>0</v>
      </c>
    </row>
    <row r="27" spans="1:6" x14ac:dyDescent="0.25">
      <c r="A27" s="7" t="s">
        <v>49</v>
      </c>
      <c r="B27" s="8" t="s">
        <v>65</v>
      </c>
      <c r="C27" s="9" t="s">
        <v>8</v>
      </c>
      <c r="D27" s="65">
        <v>0</v>
      </c>
      <c r="E27" s="33">
        <v>297</v>
      </c>
      <c r="F27" s="58">
        <f t="shared" si="3"/>
        <v>0</v>
      </c>
    </row>
    <row r="28" spans="1:6" x14ac:dyDescent="0.25">
      <c r="A28" s="7" t="s">
        <v>67</v>
      </c>
      <c r="B28" s="8" t="s">
        <v>38</v>
      </c>
      <c r="C28" s="9" t="s">
        <v>8</v>
      </c>
      <c r="D28" s="65">
        <v>0</v>
      </c>
      <c r="E28" s="33">
        <v>24</v>
      </c>
      <c r="F28" s="58">
        <f t="shared" si="3"/>
        <v>0</v>
      </c>
    </row>
    <row r="29" spans="1:6" x14ac:dyDescent="0.25">
      <c r="A29" s="45">
        <v>4</v>
      </c>
      <c r="B29" s="6" t="s">
        <v>55</v>
      </c>
      <c r="C29" s="19" t="s">
        <v>15</v>
      </c>
      <c r="D29" s="65">
        <v>0</v>
      </c>
      <c r="E29" s="32">
        <v>99</v>
      </c>
      <c r="F29" s="62">
        <f t="shared" si="3"/>
        <v>0</v>
      </c>
    </row>
    <row r="30" spans="1:6" x14ac:dyDescent="0.25">
      <c r="A30" s="45">
        <v>5</v>
      </c>
      <c r="B30" s="6" t="s">
        <v>58</v>
      </c>
      <c r="C30" s="19" t="s">
        <v>8</v>
      </c>
      <c r="D30" s="65">
        <v>0</v>
      </c>
      <c r="E30" s="32">
        <v>0</v>
      </c>
      <c r="F30" s="62">
        <f t="shared" si="3"/>
        <v>0</v>
      </c>
    </row>
    <row r="31" spans="1:6" x14ac:dyDescent="0.25">
      <c r="A31" s="90">
        <v>6</v>
      </c>
      <c r="B31" s="6" t="s">
        <v>59</v>
      </c>
      <c r="C31" s="19" t="s">
        <v>14</v>
      </c>
      <c r="D31" s="91"/>
      <c r="E31" s="92">
        <v>1</v>
      </c>
      <c r="F31" s="93">
        <f>D31*E31</f>
        <v>0</v>
      </c>
    </row>
    <row r="32" spans="1:6" x14ac:dyDescent="0.25">
      <c r="A32" s="90">
        <v>7</v>
      </c>
      <c r="B32" s="6" t="s">
        <v>60</v>
      </c>
      <c r="C32" s="19" t="s">
        <v>14</v>
      </c>
      <c r="D32" s="91"/>
      <c r="E32" s="92">
        <v>1</v>
      </c>
      <c r="F32" s="93">
        <f>D32*E32</f>
        <v>0</v>
      </c>
    </row>
    <row r="33" spans="1:6" x14ac:dyDescent="0.25">
      <c r="A33" s="46">
        <v>8</v>
      </c>
      <c r="B33" s="10" t="s">
        <v>10</v>
      </c>
      <c r="C33" s="11" t="s">
        <v>9</v>
      </c>
      <c r="D33" s="11"/>
      <c r="E33" s="34"/>
      <c r="F33" s="59">
        <f>F12+F17+F23+F29+F31+F32</f>
        <v>0</v>
      </c>
    </row>
    <row r="34" spans="1:6" x14ac:dyDescent="0.25">
      <c r="A34" s="47">
        <v>9</v>
      </c>
      <c r="B34" s="49" t="s">
        <v>69</v>
      </c>
      <c r="C34" s="9" t="s">
        <v>11</v>
      </c>
      <c r="D34" s="9"/>
      <c r="E34" s="35"/>
      <c r="F34" s="60">
        <f>F33*0.22</f>
        <v>0</v>
      </c>
    </row>
    <row r="35" spans="1:6" ht="15.75" thickBot="1" x14ac:dyDescent="0.3">
      <c r="A35" s="48">
        <v>10</v>
      </c>
      <c r="B35" s="12" t="s">
        <v>12</v>
      </c>
      <c r="C35" s="13" t="s">
        <v>9</v>
      </c>
      <c r="D35" s="13"/>
      <c r="E35" s="36"/>
      <c r="F35" s="61">
        <f>F33+F34</f>
        <v>0</v>
      </c>
    </row>
    <row r="36" spans="1:6" ht="21" customHeight="1" x14ac:dyDescent="0.25">
      <c r="A36" s="38"/>
      <c r="B36" s="37"/>
      <c r="C36" s="38"/>
      <c r="D36" s="38"/>
      <c r="E36" s="38"/>
      <c r="F36" s="39"/>
    </row>
    <row r="37" spans="1:6" ht="61.5" customHeight="1" x14ac:dyDescent="0.25">
      <c r="A37" s="81" t="s">
        <v>50</v>
      </c>
      <c r="B37" s="81"/>
      <c r="C37" s="81"/>
      <c r="D37" s="81"/>
      <c r="E37" s="81"/>
      <c r="F37" s="81"/>
    </row>
    <row r="38" spans="1:6" ht="29.25" customHeight="1" x14ac:dyDescent="0.25">
      <c r="A38" s="81" t="s">
        <v>51</v>
      </c>
      <c r="B38" s="81"/>
      <c r="C38" s="81"/>
      <c r="D38" s="81"/>
      <c r="E38" s="81"/>
      <c r="F38" s="81"/>
    </row>
    <row r="39" spans="1:6" ht="61.5" customHeight="1" x14ac:dyDescent="0.25">
      <c r="A39" s="81" t="s">
        <v>52</v>
      </c>
      <c r="B39" s="81"/>
      <c r="C39" s="81"/>
      <c r="D39" s="81"/>
      <c r="E39" s="81"/>
      <c r="F39" s="81"/>
    </row>
    <row r="40" spans="1:6" ht="55.5" customHeight="1" x14ac:dyDescent="0.25">
      <c r="A40" s="89" t="s">
        <v>54</v>
      </c>
      <c r="B40" s="89"/>
      <c r="C40" s="89"/>
      <c r="D40" s="89"/>
      <c r="E40" s="89"/>
      <c r="F40" s="89"/>
    </row>
    <row r="41" spans="1:6" ht="27.75" customHeight="1" x14ac:dyDescent="0.25">
      <c r="A41" s="81" t="s">
        <v>56</v>
      </c>
      <c r="B41" s="81"/>
      <c r="C41" s="81"/>
      <c r="D41" s="81"/>
      <c r="E41" s="81"/>
      <c r="F41" s="81"/>
    </row>
    <row r="42" spans="1:6" ht="27.75" customHeight="1" x14ac:dyDescent="0.25">
      <c r="A42" s="81" t="s">
        <v>57</v>
      </c>
      <c r="B42" s="81"/>
      <c r="C42" s="81"/>
      <c r="D42" s="81"/>
      <c r="E42" s="81"/>
      <c r="F42" s="81"/>
    </row>
    <row r="43" spans="1:6" ht="42.75" customHeight="1" x14ac:dyDescent="0.25">
      <c r="A43" s="94" t="s">
        <v>72</v>
      </c>
      <c r="B43" s="94"/>
      <c r="C43" s="94"/>
      <c r="D43" s="94"/>
      <c r="E43" s="94"/>
      <c r="F43" s="94"/>
    </row>
    <row r="44" spans="1:6" ht="88.5" customHeight="1" x14ac:dyDescent="0.25">
      <c r="A44" s="82" t="s">
        <v>27</v>
      </c>
      <c r="B44" s="83"/>
      <c r="C44" s="84" t="s">
        <v>70</v>
      </c>
      <c r="D44" s="84"/>
      <c r="E44" s="84"/>
      <c r="F44" s="84"/>
    </row>
    <row r="45" spans="1:6" ht="15" customHeight="1" x14ac:dyDescent="0.25">
      <c r="A45" s="85" t="s">
        <v>28</v>
      </c>
      <c r="B45" s="80"/>
      <c r="C45" s="86" t="s">
        <v>71</v>
      </c>
      <c r="D45" s="87"/>
      <c r="E45" s="87"/>
      <c r="F45" s="88"/>
    </row>
    <row r="46" spans="1:6" x14ac:dyDescent="0.25">
      <c r="A46" s="79" t="s">
        <v>29</v>
      </c>
      <c r="B46" s="80"/>
      <c r="C46" s="67" t="s">
        <v>30</v>
      </c>
      <c r="D46" s="68"/>
      <c r="E46" s="68"/>
      <c r="F46" s="69"/>
    </row>
    <row r="47" spans="1:6" x14ac:dyDescent="0.25">
      <c r="A47" s="79" t="s">
        <v>31</v>
      </c>
      <c r="B47" s="80"/>
      <c r="C47" s="70"/>
      <c r="D47" s="71"/>
      <c r="E47" s="71"/>
      <c r="F47" s="72"/>
    </row>
    <row r="48" spans="1:6" x14ac:dyDescent="0.25">
      <c r="A48" s="31"/>
      <c r="B48" s="31"/>
      <c r="C48" s="20"/>
      <c r="D48" s="20"/>
      <c r="E48" s="20"/>
      <c r="F48" s="20"/>
    </row>
    <row r="49" spans="1:8" x14ac:dyDescent="0.25">
      <c r="A49" s="31" t="s">
        <v>32</v>
      </c>
      <c r="B49" s="31"/>
      <c r="C49" s="20"/>
      <c r="D49" s="20"/>
      <c r="E49" s="20"/>
      <c r="F49" s="20"/>
    </row>
    <row r="50" spans="1:8" x14ac:dyDescent="0.25">
      <c r="A50" s="31"/>
      <c r="B50" s="31"/>
      <c r="C50" s="20"/>
      <c r="D50" s="20"/>
      <c r="E50" s="20"/>
      <c r="F50" s="20"/>
    </row>
    <row r="51" spans="1:8" x14ac:dyDescent="0.25">
      <c r="A51" s="31" t="s">
        <v>33</v>
      </c>
      <c r="B51" s="31"/>
      <c r="C51" s="20"/>
      <c r="D51" s="20"/>
      <c r="E51" s="20"/>
      <c r="F51" s="20"/>
      <c r="G51" s="24"/>
      <c r="H51" s="24"/>
    </row>
    <row r="52" spans="1:8" x14ac:dyDescent="0.25">
      <c r="A52" s="31"/>
      <c r="B52" s="31"/>
      <c r="C52" s="20"/>
      <c r="D52" s="20"/>
      <c r="E52" s="20"/>
      <c r="F52" s="20"/>
      <c r="G52" s="25"/>
      <c r="H52" s="25"/>
    </row>
    <row r="53" spans="1:8" ht="15.75" x14ac:dyDescent="0.25">
      <c r="A53" s="31" t="s">
        <v>34</v>
      </c>
      <c r="B53" s="31"/>
      <c r="C53" s="20"/>
      <c r="D53" s="20"/>
      <c r="E53" s="52"/>
      <c r="F53" s="20"/>
      <c r="G53" s="26"/>
      <c r="H53" s="26"/>
    </row>
    <row r="54" spans="1:8" ht="15.75" x14ac:dyDescent="0.25">
      <c r="A54" s="31"/>
      <c r="B54" s="31"/>
      <c r="C54" s="20"/>
      <c r="D54" s="20"/>
      <c r="E54" s="20"/>
      <c r="F54" s="20"/>
      <c r="G54" s="26"/>
      <c r="H54" s="26"/>
    </row>
    <row r="55" spans="1:8" ht="15.75" x14ac:dyDescent="0.25">
      <c r="A55" s="31" t="s">
        <v>35</v>
      </c>
      <c r="B55" s="31"/>
      <c r="C55" s="20"/>
      <c r="D55" s="20"/>
      <c r="E55" s="20"/>
      <c r="F55" s="20"/>
      <c r="G55" s="26"/>
      <c r="H55" s="26"/>
    </row>
    <row r="56" spans="1:8" ht="15.75" x14ac:dyDescent="0.25">
      <c r="A56" s="53"/>
      <c r="B56" s="53"/>
      <c r="C56" s="54"/>
      <c r="D56" s="54"/>
      <c r="E56" s="54"/>
      <c r="F56" s="54"/>
      <c r="G56" s="26"/>
      <c r="H56" s="26"/>
    </row>
    <row r="57" spans="1:8" ht="15.75" x14ac:dyDescent="0.25">
      <c r="A57" s="55"/>
      <c r="B57" s="55"/>
      <c r="C57" s="56"/>
      <c r="D57" s="56"/>
      <c r="E57" s="56"/>
      <c r="F57" s="56"/>
      <c r="G57" s="26"/>
      <c r="H57" s="26"/>
    </row>
    <row r="58" spans="1:8" ht="15.75" x14ac:dyDescent="0.25">
      <c r="A58" s="55"/>
      <c r="B58" s="55"/>
      <c r="C58" s="56"/>
      <c r="D58" s="56"/>
      <c r="E58" s="56"/>
      <c r="F58" s="56"/>
      <c r="G58" s="26"/>
      <c r="H58" s="26"/>
    </row>
    <row r="59" spans="1:8" ht="15.75" x14ac:dyDescent="0.25">
      <c r="A59" s="31"/>
      <c r="B59" s="31"/>
      <c r="C59" s="20"/>
      <c r="D59" s="20"/>
      <c r="E59" s="20"/>
      <c r="F59" s="20"/>
      <c r="G59" s="26"/>
      <c r="H59" s="26"/>
    </row>
    <row r="60" spans="1:8" ht="15.75" x14ac:dyDescent="0.25">
      <c r="A60" s="30" t="s">
        <v>19</v>
      </c>
      <c r="B60" s="20"/>
      <c r="C60" s="20"/>
      <c r="D60" s="20"/>
      <c r="E60" s="20"/>
      <c r="F60" s="20"/>
      <c r="G60" s="26"/>
      <c r="H60" s="26"/>
    </row>
    <row r="61" spans="1:8" ht="15.75" x14ac:dyDescent="0.25">
      <c r="A61" s="14"/>
      <c r="B61" s="73" t="s">
        <v>21</v>
      </c>
      <c r="C61" s="73"/>
      <c r="D61" s="20"/>
      <c r="E61" s="20"/>
      <c r="F61" s="20"/>
      <c r="G61" s="26"/>
      <c r="H61" s="26"/>
    </row>
    <row r="62" spans="1:8" ht="15.75" x14ac:dyDescent="0.25">
      <c r="A62" s="74"/>
      <c r="B62" s="74"/>
      <c r="C62" s="15"/>
      <c r="D62" s="15"/>
      <c r="E62" s="15"/>
      <c r="F62" s="15"/>
      <c r="G62" s="26"/>
      <c r="H62" s="26"/>
    </row>
    <row r="63" spans="1:8" ht="15.75" x14ac:dyDescent="0.25">
      <c r="A63" s="21"/>
      <c r="B63" s="22"/>
      <c r="C63" s="22"/>
      <c r="D63" s="23"/>
      <c r="E63" s="23"/>
      <c r="F63" s="23"/>
      <c r="G63" s="26"/>
      <c r="H63" s="26"/>
    </row>
    <row r="64" spans="1:8" ht="15.75" x14ac:dyDescent="0.25">
      <c r="G64" s="26"/>
      <c r="H64" s="26"/>
    </row>
  </sheetData>
  <mergeCells count="21">
    <mergeCell ref="A2:F2"/>
    <mergeCell ref="A3:F3"/>
    <mergeCell ref="A8:F8"/>
    <mergeCell ref="A47:B47"/>
    <mergeCell ref="A42:F42"/>
    <mergeCell ref="A41:F41"/>
    <mergeCell ref="A43:F43"/>
    <mergeCell ref="A44:B44"/>
    <mergeCell ref="C44:F44"/>
    <mergeCell ref="A45:B45"/>
    <mergeCell ref="C45:F45"/>
    <mergeCell ref="A46:B46"/>
    <mergeCell ref="A37:F37"/>
    <mergeCell ref="A38:F38"/>
    <mergeCell ref="A39:F39"/>
    <mergeCell ref="A40:F40"/>
    <mergeCell ref="C46:F46"/>
    <mergeCell ref="C47:F47"/>
    <mergeCell ref="B61:C61"/>
    <mergeCell ref="A62:B62"/>
    <mergeCell ref="A6:F7"/>
  </mergeCells>
  <pageMargins left="0.70866141732283472" right="0.70866141732283472" top="0.74803149606299213" bottom="0.74803149606299213" header="0.31496062992125984" footer="0.31496062992125984"/>
  <pageSetup paperSize="9" scale="58" orientation="portrait" horizontalDpi="180" verticalDpi="180" r:id="rId1"/>
  <ignoredErrors>
    <ignoredError sqref="F23 F17" formula="1"/>
    <ignoredError sqref="A12" numberStoredAsText="1"/>
    <ignoredError sqref="E23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6к</vt:lpstr>
      <vt:lpstr>'6к'!Область_печати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Загидулин Евгений Мухтарович</dc:creator>
  <cp:lastModifiedBy>Вербицкий Данил Дмитриевич</cp:lastModifiedBy>
  <cp:lastPrinted>2019-10-16T02:44:10Z</cp:lastPrinted>
  <dcterms:created xsi:type="dcterms:W3CDTF">2015-08-07T08:03:07Z</dcterms:created>
  <dcterms:modified xsi:type="dcterms:W3CDTF">2025-12-09T09:56:59Z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